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<sst xmlns="http://schemas.openxmlformats.org/spreadsheetml/2006/main" count="72" uniqueCount="63">
  <si>
    <t>Nr.</t>
  </si>
  <si>
    <t>Name</t>
  </si>
  <si>
    <t>Artikel Nr.</t>
  </si>
  <si>
    <t>Stück</t>
  </si>
  <si>
    <t>Preis (€)</t>
  </si>
  <si>
    <t>Preis x Stück</t>
  </si>
  <si>
    <t>Preis / m³</t>
  </si>
  <si>
    <t>L (mm)</t>
  </si>
  <si>
    <t>B (mm)</t>
  </si>
  <si>
    <t>H (mm)</t>
  </si>
  <si>
    <t>V pro Stück</t>
  </si>
  <si>
    <t>V gesamt</t>
  </si>
  <si>
    <t>Сортимент</t>
  </si>
  <si>
    <t>Количество</t>
  </si>
  <si>
    <t>Цена (€)</t>
  </si>
  <si>
    <t>Д (mm)</t>
  </si>
  <si>
    <t>Ш (mm)</t>
  </si>
  <si>
    <t>В (mm)</t>
  </si>
  <si>
    <t>Schaufelstiel</t>
  </si>
  <si>
    <t>1/1101</t>
  </si>
  <si>
    <t>Черенок для лопаты</t>
  </si>
  <si>
    <t>KotschieberStiel</t>
  </si>
  <si>
    <t>1/1105</t>
  </si>
  <si>
    <t>Черенок для навозных вил</t>
  </si>
  <si>
    <t>Teerschiebersiel</t>
  </si>
  <si>
    <t>1/1310</t>
  </si>
  <si>
    <t>Черенок для подборной лопаты</t>
  </si>
  <si>
    <t>(для работы с асфальтом)</t>
  </si>
  <si>
    <t xml:space="preserve">Spatenstielgerade </t>
  </si>
  <si>
    <t>1/2101</t>
  </si>
  <si>
    <t>Spatenstiel gebogen 950</t>
  </si>
  <si>
    <t>1/2201</t>
  </si>
  <si>
    <t>Черенок для лопаты с изгибом 95см</t>
  </si>
  <si>
    <t>Spatenstiel gebogen 1100cm</t>
  </si>
  <si>
    <t>1/2202</t>
  </si>
  <si>
    <t>Черенок для лопаты с изгибом 1м10см</t>
  </si>
  <si>
    <t>Kreuzhackenstiel 950</t>
  </si>
  <si>
    <t>1/3101</t>
  </si>
  <si>
    <t>Черенок для сапки 95см</t>
  </si>
  <si>
    <t>Kreuzhackenstiel 110 cm</t>
  </si>
  <si>
    <t>1/3103</t>
  </si>
  <si>
    <t>Черенок для сапки 1м10см</t>
  </si>
  <si>
    <t>Griff</t>
  </si>
  <si>
    <t>1/6666</t>
  </si>
  <si>
    <t>Axtstiel 60 cm</t>
  </si>
  <si>
    <t>1/4106</t>
  </si>
  <si>
    <t>Заготовка топорища</t>
  </si>
  <si>
    <t>Akstiekantel  700</t>
  </si>
  <si>
    <t>1/4107</t>
  </si>
  <si>
    <t>Axstielkantel 800</t>
  </si>
  <si>
    <t>1/4108</t>
  </si>
  <si>
    <t>Axtsielkantel 900</t>
  </si>
  <si>
    <t>1/4109</t>
  </si>
  <si>
    <t>Vorschlaghammerstiel 600 mm</t>
  </si>
  <si>
    <t>1/5201</t>
  </si>
  <si>
    <t>Заготовка кувалды</t>
  </si>
  <si>
    <t>Vorschlagham-merstielkantel 700</t>
  </si>
  <si>
    <t>1/5202</t>
  </si>
  <si>
    <t>Vorschlgammerstielkantel 800</t>
  </si>
  <si>
    <t>1/5203</t>
  </si>
  <si>
    <t>Vorschlagham-merstielkantel 900</t>
  </si>
  <si>
    <t>1/5204</t>
  </si>
  <si>
    <t>Summe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</si>
</sst>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0&quot; €&quot;"/>
    <numFmt numFmtId="168" formatCode="#,##0.0000&quot; €&quot;"/>
    <numFmt numFmtId="169" formatCode="0.00000000"/>
    <numFmt numFmtId="170" formatCode="0.000000"/>
    <numFmt numFmtId="171" formatCode="0.0"/>
    <numFmt numFmtId="172" formatCode="0.00"/>
  </numFmts>
  <fonts count="2">
    <font>
      <sz val="10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8" xfId="0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vertical="center"/>
    </xf>
    <xf numFmtId="164" fontId="1" fillId="0" borderId="0" xfId="0" applyFont="1" applyBorder="1" applyAlignment="1">
      <alignment horizontal="left" vertical="top" wrapText="1"/>
    </xf>
    <xf numFmtId="165" fontId="1" fillId="0" borderId="15" xfId="0" applyNumberFormat="1" applyFont="1" applyBorder="1" applyAlignment="1">
      <alignment horizontal="center" vertical="center"/>
    </xf>
    <xf numFmtId="166" fontId="0" fillId="0" borderId="14" xfId="0" applyNumberFormat="1" applyBorder="1" applyAlignment="1" applyProtection="1">
      <alignment horizontal="center" vertical="center"/>
      <protection locked="0"/>
    </xf>
    <xf numFmtId="167" fontId="0" fillId="0" borderId="16" xfId="0" applyNumberFormat="1" applyBorder="1" applyAlignment="1" applyProtection="1">
      <alignment horizontal="right" vertical="center"/>
      <protection locked="0"/>
    </xf>
    <xf numFmtId="167" fontId="0" fillId="0" borderId="16" xfId="0" applyNumberFormat="1" applyBorder="1" applyAlignment="1">
      <alignment horizontal="right" vertical="center"/>
    </xf>
    <xf numFmtId="168" fontId="0" fillId="0" borderId="16" xfId="0" applyNumberFormat="1" applyBorder="1" applyAlignment="1">
      <alignment horizontal="center" vertical="center"/>
    </xf>
    <xf numFmtId="166" fontId="0" fillId="0" borderId="16" xfId="0" applyNumberFormat="1" applyBorder="1" applyAlignment="1" applyProtection="1">
      <alignment horizontal="center" vertical="center"/>
      <protection locked="0"/>
    </xf>
    <xf numFmtId="169" fontId="0" fillId="0" borderId="16" xfId="0" applyNumberFormat="1" applyBorder="1" applyAlignment="1">
      <alignment vertical="center"/>
    </xf>
    <xf numFmtId="170" fontId="0" fillId="0" borderId="16" xfId="0" applyNumberFormat="1" applyBorder="1" applyAlignment="1">
      <alignment vertical="center"/>
    </xf>
    <xf numFmtId="164" fontId="0" fillId="0" borderId="12" xfId="0" applyBorder="1" applyAlignment="1">
      <alignment/>
    </xf>
    <xf numFmtId="168" fontId="0" fillId="0" borderId="6" xfId="0" applyNumberFormat="1" applyBorder="1" applyAlignment="1" applyProtection="1">
      <alignment horizontal="center" vertical="center"/>
      <protection locked="0"/>
    </xf>
    <xf numFmtId="168" fontId="0" fillId="0" borderId="7" xfId="0" applyNumberFormat="1" applyBorder="1" applyAlignment="1">
      <alignment horizontal="right" vertical="center"/>
    </xf>
    <xf numFmtId="164" fontId="1" fillId="0" borderId="17" xfId="0" applyFont="1" applyBorder="1" applyAlignment="1">
      <alignment/>
    </xf>
    <xf numFmtId="164" fontId="0" fillId="0" borderId="18" xfId="0" applyBorder="1" applyAlignment="1">
      <alignment vertical="center"/>
    </xf>
    <xf numFmtId="164" fontId="1" fillId="0" borderId="2" xfId="0" applyFont="1" applyBorder="1" applyAlignment="1">
      <alignment horizontal="left" vertical="top" wrapText="1"/>
    </xf>
    <xf numFmtId="165" fontId="0" fillId="0" borderId="19" xfId="0" applyNumberFormat="1" applyFont="1" applyBorder="1" applyAlignment="1">
      <alignment horizontal="center" vertical="center"/>
    </xf>
    <xf numFmtId="166" fontId="0" fillId="0" borderId="20" xfId="0" applyNumberFormat="1" applyBorder="1" applyAlignment="1" applyProtection="1">
      <alignment horizontal="center" vertical="center"/>
      <protection locked="0"/>
    </xf>
    <xf numFmtId="167" fontId="0" fillId="0" borderId="20" xfId="0" applyNumberFormat="1" applyBorder="1" applyAlignment="1" applyProtection="1">
      <alignment horizontal="right" vertical="center"/>
      <protection locked="0"/>
    </xf>
    <xf numFmtId="167" fontId="0" fillId="0" borderId="17" xfId="0" applyNumberFormat="1" applyBorder="1" applyAlignment="1">
      <alignment horizontal="right" vertical="center"/>
    </xf>
    <xf numFmtId="168" fontId="0" fillId="0" borderId="17" xfId="0" applyNumberFormat="1" applyBorder="1" applyAlignment="1">
      <alignment horizontal="center" vertical="center"/>
    </xf>
    <xf numFmtId="169" fontId="0" fillId="0" borderId="17" xfId="0" applyNumberFormat="1" applyBorder="1" applyAlignment="1">
      <alignment vertical="center"/>
    </xf>
    <xf numFmtId="170" fontId="0" fillId="0" borderId="17" xfId="0" applyNumberFormat="1" applyBorder="1" applyAlignment="1">
      <alignment vertical="center"/>
    </xf>
    <xf numFmtId="168" fontId="0" fillId="0" borderId="21" xfId="0" applyNumberFormat="1" applyBorder="1" applyAlignment="1" applyProtection="1">
      <alignment horizontal="center" vertical="center"/>
      <protection locked="0"/>
    </xf>
    <xf numFmtId="168" fontId="0" fillId="0" borderId="22" xfId="0" applyNumberFormat="1" applyBorder="1" applyAlignment="1">
      <alignment horizontal="right" vertical="center"/>
    </xf>
    <xf numFmtId="167" fontId="0" fillId="0" borderId="20" xfId="0" applyNumberFormat="1" applyBorder="1" applyAlignment="1">
      <alignment horizontal="right" vertical="center"/>
    </xf>
    <xf numFmtId="168" fontId="0" fillId="0" borderId="20" xfId="0" applyNumberFormat="1" applyBorder="1" applyAlignment="1">
      <alignment horizontal="center" vertical="center"/>
    </xf>
    <xf numFmtId="169" fontId="0" fillId="0" borderId="20" xfId="0" applyNumberFormat="1" applyBorder="1" applyAlignment="1">
      <alignment vertical="center"/>
    </xf>
    <xf numFmtId="170" fontId="0" fillId="0" borderId="20" xfId="0" applyNumberFormat="1" applyBorder="1" applyAlignment="1">
      <alignment vertical="center"/>
    </xf>
    <xf numFmtId="168" fontId="0" fillId="0" borderId="23" xfId="0" applyNumberFormat="1" applyBorder="1" applyAlignment="1" applyProtection="1">
      <alignment horizontal="center" vertical="center"/>
      <protection locked="0"/>
    </xf>
    <xf numFmtId="168" fontId="0" fillId="0" borderId="24" xfId="0" applyNumberFormat="1" applyBorder="1" applyAlignment="1">
      <alignment horizontal="right" vertical="center"/>
    </xf>
    <xf numFmtId="164" fontId="1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4" fontId="1" fillId="0" borderId="2" xfId="0" applyFont="1" applyBorder="1" applyAlignment="1">
      <alignment horizontal="left" vertical="top" wrapText="1" indent="1"/>
    </xf>
    <xf numFmtId="168" fontId="0" fillId="0" borderId="12" xfId="0" applyNumberFormat="1" applyBorder="1" applyAlignment="1" applyProtection="1">
      <alignment horizontal="center" vertical="center"/>
      <protection locked="0"/>
    </xf>
    <xf numFmtId="168" fontId="0" fillId="0" borderId="13" xfId="0" applyNumberFormat="1" applyBorder="1" applyAlignment="1">
      <alignment horizontal="right" vertical="center"/>
    </xf>
    <xf numFmtId="164" fontId="1" fillId="0" borderId="17" xfId="0" applyFont="1" applyBorder="1" applyAlignment="1">
      <alignment horizontal="left" vertical="top" wrapText="1" indent="1"/>
    </xf>
    <xf numFmtId="168" fontId="0" fillId="0" borderId="25" xfId="0" applyNumberFormat="1" applyBorder="1" applyAlignment="1" applyProtection="1">
      <alignment horizontal="center" vertical="center"/>
      <protection locked="0"/>
    </xf>
    <xf numFmtId="168" fontId="0" fillId="0" borderId="26" xfId="0" applyNumberFormat="1" applyBorder="1" applyAlignment="1">
      <alignment horizontal="right" vertical="center"/>
    </xf>
    <xf numFmtId="164" fontId="1" fillId="0" borderId="0" xfId="0" applyFont="1" applyBorder="1" applyAlignment="1">
      <alignment horizontal="left" vertical="top" wrapText="1" indent="1"/>
    </xf>
    <xf numFmtId="164" fontId="0" fillId="0" borderId="1" xfId="0" applyBorder="1" applyAlignment="1">
      <alignment vertical="center"/>
    </xf>
    <xf numFmtId="171" fontId="0" fillId="0" borderId="20" xfId="0" applyNumberFormat="1" applyBorder="1" applyAlignment="1" applyProtection="1">
      <alignment horizontal="center" vertical="center"/>
      <protection locked="0"/>
    </xf>
    <xf numFmtId="168" fontId="0" fillId="0" borderId="12" xfId="0" applyNumberFormat="1" applyBorder="1" applyAlignment="1" applyProtection="1">
      <alignment horizontal="right" vertical="center"/>
      <protection locked="0"/>
    </xf>
    <xf numFmtId="166" fontId="0" fillId="0" borderId="2" xfId="0" applyNumberFormat="1" applyBorder="1" applyAlignment="1" applyProtection="1">
      <alignment horizontal="center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7" fontId="0" fillId="0" borderId="17" xfId="0" applyNumberFormat="1" applyBorder="1" applyAlignment="1" applyProtection="1">
      <alignment horizontal="right" vertical="center"/>
      <protection locked="0"/>
    </xf>
    <xf numFmtId="166" fontId="0" fillId="0" borderId="17" xfId="0" applyNumberFormat="1" applyBorder="1" applyAlignment="1" applyProtection="1">
      <alignment horizontal="center" vertical="center"/>
      <protection locked="0"/>
    </xf>
    <xf numFmtId="165" fontId="0" fillId="0" borderId="27" xfId="0" applyNumberFormat="1" applyFont="1" applyBorder="1" applyAlignment="1">
      <alignment horizontal="center" vertical="center"/>
    </xf>
    <xf numFmtId="167" fontId="0" fillId="0" borderId="2" xfId="0" applyNumberFormat="1" applyBorder="1" applyAlignment="1" applyProtection="1">
      <alignment horizontal="right" vertical="center"/>
      <protection locked="0"/>
    </xf>
    <xf numFmtId="168" fontId="0" fillId="0" borderId="28" xfId="0" applyNumberFormat="1" applyBorder="1" applyAlignment="1" applyProtection="1">
      <alignment horizontal="center" vertical="center"/>
      <protection locked="0"/>
    </xf>
    <xf numFmtId="168" fontId="0" fillId="0" borderId="29" xfId="0" applyNumberFormat="1" applyBorder="1" applyAlignment="1">
      <alignment horizontal="right" vertical="center"/>
    </xf>
    <xf numFmtId="164" fontId="1" fillId="0" borderId="9" xfId="0" applyFont="1" applyBorder="1" applyAlignment="1">
      <alignment horizontal="left" vertical="top" wrapText="1" indent="1"/>
    </xf>
    <xf numFmtId="164" fontId="0" fillId="0" borderId="28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2" borderId="30" xfId="0" applyFill="1" applyBorder="1" applyAlignment="1">
      <alignment/>
    </xf>
    <xf numFmtId="164" fontId="0" fillId="2" borderId="31" xfId="0" applyFill="1" applyBorder="1" applyAlignment="1">
      <alignment/>
    </xf>
    <xf numFmtId="167" fontId="0" fillId="2" borderId="31" xfId="0" applyNumberFormat="1" applyFill="1" applyBorder="1" applyAlignment="1">
      <alignment/>
    </xf>
    <xf numFmtId="172" fontId="0" fillId="2" borderId="31" xfId="0" applyNumberFormat="1" applyFill="1" applyBorder="1" applyAlignment="1">
      <alignment/>
    </xf>
    <xf numFmtId="164" fontId="0" fillId="2" borderId="3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="85" zoomScaleNormal="85" workbookViewId="0" topLeftCell="A16">
      <selection activeCell="E4" sqref="E4"/>
    </sheetView>
  </sheetViews>
  <sheetFormatPr defaultColWidth="11.421875" defaultRowHeight="12.75"/>
  <cols>
    <col min="1" max="1" width="4.8515625" style="0" customWidth="1"/>
    <col min="2" max="2" width="37.57421875" style="0" customWidth="1"/>
    <col min="3" max="3" width="8.7109375" style="1" customWidth="1"/>
    <col min="4" max="4" width="10.7109375" style="0" customWidth="1"/>
    <col min="5" max="5" width="8.7109375" style="0" customWidth="1"/>
    <col min="6" max="7" width="15.7109375" style="0" customWidth="1"/>
    <col min="8" max="10" width="6.7109375" style="0" customWidth="1"/>
    <col min="11" max="11" width="13.421875" style="0" customWidth="1"/>
    <col min="12" max="12" width="12.7109375" style="0" customWidth="1"/>
    <col min="13" max="13" width="13.28125" style="0" customWidth="1"/>
    <col min="14" max="14" width="12.8515625" style="0" customWidth="1"/>
  </cols>
  <sheetData>
    <row r="2" spans="1:15" ht="12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6" t="s">
        <v>11</v>
      </c>
      <c r="M2" s="7"/>
      <c r="N2" s="8" t="s">
        <v>6</v>
      </c>
      <c r="O2" s="9" t="s">
        <v>4</v>
      </c>
    </row>
    <row r="3" spans="1:15" ht="12">
      <c r="A3" s="10"/>
      <c r="B3" s="11" t="s">
        <v>12</v>
      </c>
      <c r="C3" s="12"/>
      <c r="D3" s="13" t="s">
        <v>13</v>
      </c>
      <c r="E3" s="13" t="s">
        <v>14</v>
      </c>
      <c r="F3" s="13"/>
      <c r="G3" s="13"/>
      <c r="H3" s="13" t="s">
        <v>15</v>
      </c>
      <c r="I3" s="13" t="s">
        <v>16</v>
      </c>
      <c r="J3" s="13" t="s">
        <v>17</v>
      </c>
      <c r="K3" s="11"/>
      <c r="L3" s="11"/>
      <c r="M3" s="14"/>
      <c r="N3" s="15"/>
      <c r="O3" s="16"/>
    </row>
    <row r="4" spans="1:15" ht="14.25">
      <c r="A4" s="17">
        <v>1</v>
      </c>
      <c r="B4" s="18" t="s">
        <v>18</v>
      </c>
      <c r="C4" s="19" t="s">
        <v>19</v>
      </c>
      <c r="D4" s="20">
        <v>6000</v>
      </c>
      <c r="E4" s="21"/>
      <c r="F4" s="22">
        <f>D4*E4</f>
        <v>0</v>
      </c>
      <c r="G4" s="23">
        <f>E4/K4</f>
        <v>0</v>
      </c>
      <c r="H4" s="24">
        <v>1300</v>
      </c>
      <c r="I4" s="24">
        <v>42</v>
      </c>
      <c r="J4" s="24">
        <v>42</v>
      </c>
      <c r="K4" s="25">
        <f>(H4*I4*J4)/1000000000</f>
        <v>0.0022932</v>
      </c>
      <c r="L4" s="26">
        <f>K4*D4</f>
        <v>13.7592</v>
      </c>
      <c r="M4" s="27"/>
      <c r="N4" s="28">
        <v>320</v>
      </c>
      <c r="O4" s="29">
        <f>K4*N4</f>
        <v>0.733824</v>
      </c>
    </row>
    <row r="5" spans="1:15" ht="13.5">
      <c r="A5" s="17"/>
      <c r="B5" s="30" t="s">
        <v>20</v>
      </c>
      <c r="C5" s="19"/>
      <c r="D5" s="20"/>
      <c r="E5" s="21"/>
      <c r="F5" s="22"/>
      <c r="G5" s="23"/>
      <c r="H5" s="24"/>
      <c r="I5" s="24"/>
      <c r="J5" s="24"/>
      <c r="K5" s="25"/>
      <c r="L5" s="26"/>
      <c r="M5" s="27"/>
      <c r="N5" s="28"/>
      <c r="O5" s="29"/>
    </row>
    <row r="6" spans="1:15" ht="13.5">
      <c r="A6" s="31">
        <v>2</v>
      </c>
      <c r="B6" s="32" t="s">
        <v>21</v>
      </c>
      <c r="C6" s="33" t="s">
        <v>22</v>
      </c>
      <c r="D6" s="34">
        <v>500</v>
      </c>
      <c r="E6" s="35"/>
      <c r="F6" s="36">
        <f>D6*E6</f>
        <v>0</v>
      </c>
      <c r="G6" s="37">
        <f>E6/K6</f>
        <v>0</v>
      </c>
      <c r="H6" s="34">
        <v>1600</v>
      </c>
      <c r="I6" s="34">
        <v>42</v>
      </c>
      <c r="J6" s="34">
        <v>42</v>
      </c>
      <c r="K6" s="38">
        <f>(H6*I6*J6)/1000000000</f>
        <v>0.0028224</v>
      </c>
      <c r="L6" s="39">
        <f>K6*D6</f>
        <v>1.4112</v>
      </c>
      <c r="M6" s="27"/>
      <c r="N6" s="40">
        <v>320</v>
      </c>
      <c r="O6" s="41">
        <f>K6*N6</f>
        <v>0.903168</v>
      </c>
    </row>
    <row r="7" spans="1:15" ht="13.5">
      <c r="A7" s="31"/>
      <c r="B7" s="30" t="s">
        <v>23</v>
      </c>
      <c r="C7" s="33"/>
      <c r="D7" s="34"/>
      <c r="E7" s="35"/>
      <c r="F7" s="36"/>
      <c r="G7" s="37"/>
      <c r="H7" s="34"/>
      <c r="I7" s="34"/>
      <c r="J7" s="34"/>
      <c r="K7" s="38"/>
      <c r="L7" s="39"/>
      <c r="M7" s="27"/>
      <c r="N7" s="40"/>
      <c r="O7" s="41"/>
    </row>
    <row r="8" spans="1:15" ht="13.5">
      <c r="A8" s="31">
        <v>3</v>
      </c>
      <c r="B8" s="32" t="s">
        <v>24</v>
      </c>
      <c r="C8" s="33" t="s">
        <v>25</v>
      </c>
      <c r="D8" s="34">
        <v>500</v>
      </c>
      <c r="E8" s="35"/>
      <c r="F8" s="42">
        <f>D8*E8</f>
        <v>0</v>
      </c>
      <c r="G8" s="43">
        <f>E8/K8</f>
        <v>0</v>
      </c>
      <c r="H8" s="34">
        <v>2000</v>
      </c>
      <c r="I8" s="34">
        <v>42</v>
      </c>
      <c r="J8" s="34">
        <v>42</v>
      </c>
      <c r="K8" s="44">
        <f>(H8*I8*J8)/1000000000</f>
        <v>0.003528</v>
      </c>
      <c r="L8" s="45">
        <f>K8*D8</f>
        <v>1.764</v>
      </c>
      <c r="M8" s="27"/>
      <c r="N8" s="46">
        <v>320</v>
      </c>
      <c r="O8" s="47">
        <f>K8*N8</f>
        <v>1.12896</v>
      </c>
    </row>
    <row r="9" spans="1:15" ht="13.5">
      <c r="A9" s="31"/>
      <c r="B9" s="48" t="s">
        <v>26</v>
      </c>
      <c r="C9" s="33"/>
      <c r="D9" s="34"/>
      <c r="E9" s="35"/>
      <c r="F9" s="42"/>
      <c r="G9" s="43"/>
      <c r="H9" s="34"/>
      <c r="I9" s="34"/>
      <c r="J9" s="34"/>
      <c r="K9" s="44"/>
      <c r="L9" s="45"/>
      <c r="M9" s="27"/>
      <c r="N9" s="46"/>
      <c r="O9" s="47"/>
    </row>
    <row r="10" spans="1:15" ht="12.75">
      <c r="A10" s="31"/>
      <c r="B10" s="49" t="s">
        <v>27</v>
      </c>
      <c r="C10" s="33"/>
      <c r="D10" s="34"/>
      <c r="E10" s="35"/>
      <c r="F10" s="42"/>
      <c r="G10" s="43"/>
      <c r="H10" s="34"/>
      <c r="I10" s="34"/>
      <c r="J10" s="34"/>
      <c r="K10" s="44"/>
      <c r="L10" s="45"/>
      <c r="M10" s="27"/>
      <c r="N10" s="46"/>
      <c r="O10" s="47"/>
    </row>
    <row r="11" spans="1:15" ht="13.5">
      <c r="A11" s="31">
        <v>4</v>
      </c>
      <c r="B11" s="50" t="s">
        <v>28</v>
      </c>
      <c r="C11" s="33" t="s">
        <v>29</v>
      </c>
      <c r="D11" s="34"/>
      <c r="E11" s="35"/>
      <c r="F11" s="42">
        <f>D11*E11</f>
        <v>0</v>
      </c>
      <c r="G11" s="43">
        <f>E11/K11</f>
        <v>0</v>
      </c>
      <c r="H11" s="34">
        <v>900</v>
      </c>
      <c r="I11" s="34">
        <v>42</v>
      </c>
      <c r="J11" s="34">
        <v>42</v>
      </c>
      <c r="K11" s="44">
        <f>(H11*I11*J11)/1000000000</f>
        <v>0.0015876</v>
      </c>
      <c r="L11" s="45">
        <f>D11*K11</f>
        <v>0</v>
      </c>
      <c r="M11" s="27"/>
      <c r="N11" s="51">
        <v>300</v>
      </c>
      <c r="O11" s="52">
        <f>K11*N11</f>
        <v>0.47628</v>
      </c>
    </row>
    <row r="12" spans="1:15" ht="13.5">
      <c r="A12" s="31"/>
      <c r="B12" s="53" t="s">
        <v>20</v>
      </c>
      <c r="C12" s="33"/>
      <c r="D12" s="34"/>
      <c r="E12" s="35"/>
      <c r="F12" s="42"/>
      <c r="G12" s="43"/>
      <c r="H12" s="34"/>
      <c r="I12" s="34"/>
      <c r="J12" s="34"/>
      <c r="K12" s="44"/>
      <c r="L12" s="45"/>
      <c r="M12" s="27"/>
      <c r="N12" s="51"/>
      <c r="O12" s="52"/>
    </row>
    <row r="13" spans="1:15" ht="15" customHeight="1">
      <c r="A13" s="31">
        <v>5</v>
      </c>
      <c r="B13" s="50" t="s">
        <v>30</v>
      </c>
      <c r="C13" s="33" t="s">
        <v>31</v>
      </c>
      <c r="D13" s="34">
        <v>1500</v>
      </c>
      <c r="E13" s="35"/>
      <c r="F13" s="42">
        <f>D13*E13</f>
        <v>0</v>
      </c>
      <c r="G13" s="43">
        <f>E13/K13</f>
        <v>0</v>
      </c>
      <c r="H13" s="34">
        <v>950</v>
      </c>
      <c r="I13" s="34">
        <v>42</v>
      </c>
      <c r="J13" s="34">
        <v>42</v>
      </c>
      <c r="K13" s="44">
        <f>(H13*I13*J13)/1000000000</f>
        <v>0.0016758</v>
      </c>
      <c r="L13" s="45">
        <f>D13*K13</f>
        <v>2.5137</v>
      </c>
      <c r="M13" s="27"/>
      <c r="N13" s="40">
        <v>320</v>
      </c>
      <c r="O13" s="41">
        <f>K13*N13</f>
        <v>0.5362560000000001</v>
      </c>
    </row>
    <row r="14" spans="1:15" ht="15" customHeight="1">
      <c r="A14" s="31"/>
      <c r="B14" s="53" t="s">
        <v>32</v>
      </c>
      <c r="C14" s="33"/>
      <c r="D14" s="34"/>
      <c r="E14" s="35"/>
      <c r="F14" s="42"/>
      <c r="G14" s="43"/>
      <c r="H14" s="34"/>
      <c r="I14" s="34"/>
      <c r="J14" s="34"/>
      <c r="K14" s="44"/>
      <c r="L14" s="45"/>
      <c r="M14" s="27"/>
      <c r="N14" s="40"/>
      <c r="O14" s="41"/>
    </row>
    <row r="15" spans="1:15" ht="13.5">
      <c r="A15" s="31">
        <v>6</v>
      </c>
      <c r="B15" s="50" t="s">
        <v>33</v>
      </c>
      <c r="C15" s="33" t="s">
        <v>34</v>
      </c>
      <c r="D15" s="34">
        <v>1600</v>
      </c>
      <c r="E15" s="35"/>
      <c r="F15" s="42">
        <f aca="true" t="shared" si="0" ref="F15:F37">D15*E15</f>
        <v>0</v>
      </c>
      <c r="G15" s="43">
        <f aca="true" t="shared" si="1" ref="G15:G37">E15/K15</f>
        <v>0</v>
      </c>
      <c r="H15" s="34">
        <v>1100</v>
      </c>
      <c r="I15" s="34">
        <v>42</v>
      </c>
      <c r="J15" s="34">
        <v>42</v>
      </c>
      <c r="K15" s="44">
        <f aca="true" t="shared" si="2" ref="K15:K37">(H15*I15*J15)/1000000000</f>
        <v>0.0019404</v>
      </c>
      <c r="L15" s="45">
        <f aca="true" t="shared" si="3" ref="L15:L37">D15*K15</f>
        <v>3.10464</v>
      </c>
      <c r="M15" s="27"/>
      <c r="N15" s="54">
        <v>320</v>
      </c>
      <c r="O15" s="55">
        <f>K15*N15</f>
        <v>0.6209279999999999</v>
      </c>
    </row>
    <row r="16" spans="1:15" ht="15" customHeight="1">
      <c r="A16" s="31"/>
      <c r="B16" s="53" t="s">
        <v>35</v>
      </c>
      <c r="C16" s="33"/>
      <c r="D16" s="34"/>
      <c r="E16" s="35"/>
      <c r="F16" s="42"/>
      <c r="G16" s="43"/>
      <c r="H16" s="34"/>
      <c r="I16" s="34"/>
      <c r="J16" s="34"/>
      <c r="K16" s="44"/>
      <c r="L16" s="45"/>
      <c r="M16" s="27"/>
      <c r="N16" s="54"/>
      <c r="O16" s="55"/>
    </row>
    <row r="17" spans="1:15" ht="13.5">
      <c r="A17" s="31">
        <v>7</v>
      </c>
      <c r="B17" s="50" t="s">
        <v>36</v>
      </c>
      <c r="C17" s="33" t="s">
        <v>37</v>
      </c>
      <c r="D17" s="34">
        <v>500</v>
      </c>
      <c r="E17" s="35"/>
      <c r="F17" s="42">
        <f t="shared" si="0"/>
        <v>0</v>
      </c>
      <c r="G17" s="43" t="e">
        <f t="shared" si="1"/>
        <v>#DIV/0!</v>
      </c>
      <c r="H17" s="34"/>
      <c r="I17" s="34"/>
      <c r="J17" s="34"/>
      <c r="K17" s="44">
        <f t="shared" si="2"/>
        <v>0</v>
      </c>
      <c r="L17" s="45">
        <f t="shared" si="3"/>
        <v>0</v>
      </c>
      <c r="M17" s="27"/>
      <c r="N17" s="51">
        <v>300</v>
      </c>
      <c r="O17" s="52">
        <f>K17*N17</f>
        <v>0</v>
      </c>
    </row>
    <row r="18" spans="1:15" ht="13.5">
      <c r="A18" s="31"/>
      <c r="B18" s="56" t="s">
        <v>38</v>
      </c>
      <c r="C18" s="33"/>
      <c r="D18" s="34"/>
      <c r="E18" s="35"/>
      <c r="F18" s="42"/>
      <c r="G18" s="43"/>
      <c r="H18" s="34"/>
      <c r="I18" s="34"/>
      <c r="J18" s="34"/>
      <c r="K18" s="44"/>
      <c r="L18" s="45"/>
      <c r="M18" s="27"/>
      <c r="N18" s="51"/>
      <c r="O18" s="52"/>
    </row>
    <row r="19" spans="1:15" ht="13.5">
      <c r="A19" s="57">
        <v>8</v>
      </c>
      <c r="B19" s="50" t="s">
        <v>39</v>
      </c>
      <c r="C19" s="33" t="s">
        <v>40</v>
      </c>
      <c r="D19" s="34">
        <v>200</v>
      </c>
      <c r="E19" s="35"/>
      <c r="F19" s="42">
        <f t="shared" si="0"/>
        <v>0</v>
      </c>
      <c r="G19" s="43" t="e">
        <f t="shared" si="1"/>
        <v>#DIV/0!</v>
      </c>
      <c r="H19" s="34"/>
      <c r="I19" s="34"/>
      <c r="J19" s="34"/>
      <c r="K19" s="44">
        <f t="shared" si="2"/>
        <v>0</v>
      </c>
      <c r="L19" s="45">
        <f t="shared" si="3"/>
        <v>0</v>
      </c>
      <c r="M19" s="27"/>
      <c r="N19" s="40">
        <v>300</v>
      </c>
      <c r="O19" s="41">
        <f>K19*N19</f>
        <v>0</v>
      </c>
    </row>
    <row r="20" spans="1:15" ht="13.5">
      <c r="A20" s="57"/>
      <c r="B20" s="56" t="s">
        <v>41</v>
      </c>
      <c r="C20" s="33"/>
      <c r="D20" s="34"/>
      <c r="E20" s="35"/>
      <c r="F20" s="42"/>
      <c r="G20" s="43"/>
      <c r="H20" s="34"/>
      <c r="I20" s="34"/>
      <c r="J20" s="34"/>
      <c r="K20" s="44"/>
      <c r="L20" s="45"/>
      <c r="M20" s="27"/>
      <c r="N20" s="40"/>
      <c r="O20" s="41"/>
    </row>
    <row r="21" spans="1:15" ht="13.5">
      <c r="A21" s="31">
        <v>9</v>
      </c>
      <c r="B21" s="50" t="s">
        <v>42</v>
      </c>
      <c r="C21" s="33" t="s">
        <v>43</v>
      </c>
      <c r="D21" s="34"/>
      <c r="E21" s="35"/>
      <c r="F21" s="42">
        <f t="shared" si="0"/>
        <v>0</v>
      </c>
      <c r="G21" s="43">
        <f t="shared" si="1"/>
        <v>0</v>
      </c>
      <c r="H21" s="34">
        <v>120</v>
      </c>
      <c r="I21" s="34">
        <v>42</v>
      </c>
      <c r="J21" s="34">
        <v>42</v>
      </c>
      <c r="K21" s="44">
        <f t="shared" si="2"/>
        <v>0.00021168</v>
      </c>
      <c r="L21" s="45">
        <f t="shared" si="3"/>
        <v>0</v>
      </c>
      <c r="M21" s="27"/>
      <c r="N21" s="54">
        <v>300</v>
      </c>
      <c r="O21" s="55">
        <f>K21*N21</f>
        <v>0.063504</v>
      </c>
    </row>
    <row r="22" spans="1:15" ht="13.5">
      <c r="A22" s="31"/>
      <c r="B22" s="53"/>
      <c r="C22" s="33"/>
      <c r="D22" s="34"/>
      <c r="E22" s="35"/>
      <c r="F22" s="42"/>
      <c r="G22" s="43"/>
      <c r="H22" s="34"/>
      <c r="I22" s="34"/>
      <c r="J22" s="34"/>
      <c r="K22" s="44"/>
      <c r="L22" s="45"/>
      <c r="M22" s="27"/>
      <c r="N22" s="54"/>
      <c r="O22" s="55"/>
    </row>
    <row r="23" spans="1:15" ht="13.5">
      <c r="A23" s="57">
        <v>10</v>
      </c>
      <c r="B23" s="56" t="s">
        <v>44</v>
      </c>
      <c r="C23" s="33" t="s">
        <v>45</v>
      </c>
      <c r="D23" s="34"/>
      <c r="E23" s="34"/>
      <c r="F23" s="42">
        <f t="shared" si="0"/>
        <v>0</v>
      </c>
      <c r="G23" s="43" t="e">
        <f t="shared" si="1"/>
        <v>#DIV/0!</v>
      </c>
      <c r="H23" s="34">
        <v>600</v>
      </c>
      <c r="I23" s="58">
        <v>34</v>
      </c>
      <c r="J23" s="34"/>
      <c r="K23" s="44">
        <f t="shared" si="2"/>
        <v>0</v>
      </c>
      <c r="L23" s="45">
        <f t="shared" si="3"/>
        <v>0</v>
      </c>
      <c r="M23" s="27"/>
      <c r="N23" s="59">
        <v>300</v>
      </c>
      <c r="O23" s="52">
        <f>K23*N23</f>
        <v>0</v>
      </c>
    </row>
    <row r="24" spans="1:15" ht="13.5">
      <c r="A24" s="57"/>
      <c r="B24" s="53" t="s">
        <v>46</v>
      </c>
      <c r="C24" s="33"/>
      <c r="D24" s="34"/>
      <c r="E24" s="34"/>
      <c r="F24" s="42"/>
      <c r="G24" s="43"/>
      <c r="H24" s="34"/>
      <c r="I24" s="58"/>
      <c r="J24" s="34"/>
      <c r="K24" s="44"/>
      <c r="L24" s="45"/>
      <c r="M24" s="27"/>
      <c r="N24" s="59"/>
      <c r="O24" s="52"/>
    </row>
    <row r="25" spans="1:15" ht="13.5">
      <c r="A25" s="31">
        <v>11</v>
      </c>
      <c r="B25" s="56" t="s">
        <v>47</v>
      </c>
      <c r="C25" s="33" t="s">
        <v>48</v>
      </c>
      <c r="D25" s="34"/>
      <c r="E25" s="35"/>
      <c r="F25" s="42">
        <f t="shared" si="0"/>
        <v>0</v>
      </c>
      <c r="G25" s="43" t="e">
        <f t="shared" si="1"/>
        <v>#DIV/0!</v>
      </c>
      <c r="H25" s="34">
        <v>700</v>
      </c>
      <c r="I25" s="34">
        <v>27.5</v>
      </c>
      <c r="J25" s="34"/>
      <c r="K25" s="44">
        <f t="shared" si="2"/>
        <v>0</v>
      </c>
      <c r="L25" s="45">
        <f t="shared" si="3"/>
        <v>0</v>
      </c>
      <c r="M25" s="27"/>
      <c r="N25" s="40">
        <v>300</v>
      </c>
      <c r="O25" s="41">
        <f>K25*N25</f>
        <v>0</v>
      </c>
    </row>
    <row r="26" spans="1:15" ht="13.5">
      <c r="A26" s="31"/>
      <c r="B26" s="53" t="s">
        <v>46</v>
      </c>
      <c r="C26" s="33"/>
      <c r="D26" s="34"/>
      <c r="E26" s="35"/>
      <c r="F26" s="42"/>
      <c r="G26" s="43"/>
      <c r="H26" s="34"/>
      <c r="I26" s="34"/>
      <c r="J26" s="34"/>
      <c r="K26" s="44"/>
      <c r="L26" s="45"/>
      <c r="M26" s="27"/>
      <c r="N26" s="40"/>
      <c r="O26" s="41"/>
    </row>
    <row r="27" spans="1:15" ht="13.5">
      <c r="A27" s="57">
        <v>12</v>
      </c>
      <c r="B27" s="50" t="s">
        <v>49</v>
      </c>
      <c r="C27" s="33" t="s">
        <v>50</v>
      </c>
      <c r="D27" s="34">
        <v>1200</v>
      </c>
      <c r="E27" s="35"/>
      <c r="F27" s="42">
        <f t="shared" si="0"/>
        <v>0</v>
      </c>
      <c r="G27" s="43" t="e">
        <f t="shared" si="1"/>
        <v>#DIV/0!</v>
      </c>
      <c r="H27" s="34">
        <v>800</v>
      </c>
      <c r="I27" s="34">
        <v>27.5</v>
      </c>
      <c r="J27" s="34"/>
      <c r="K27" s="44">
        <f t="shared" si="2"/>
        <v>0</v>
      </c>
      <c r="L27" s="45">
        <f t="shared" si="3"/>
        <v>0</v>
      </c>
      <c r="M27" s="27"/>
      <c r="N27" s="54">
        <v>300</v>
      </c>
      <c r="O27" s="55">
        <f>K27*N27</f>
        <v>0</v>
      </c>
    </row>
    <row r="28" spans="1:15" ht="13.5">
      <c r="A28" s="57"/>
      <c r="B28" s="53" t="s">
        <v>46</v>
      </c>
      <c r="C28" s="33"/>
      <c r="D28" s="34"/>
      <c r="E28" s="35"/>
      <c r="F28" s="42"/>
      <c r="G28" s="43"/>
      <c r="H28" s="34"/>
      <c r="I28" s="34"/>
      <c r="J28" s="34"/>
      <c r="K28" s="44"/>
      <c r="L28" s="45"/>
      <c r="M28" s="27"/>
      <c r="N28" s="54"/>
      <c r="O28" s="55"/>
    </row>
    <row r="29" spans="1:15" ht="13.5">
      <c r="A29" s="31">
        <v>13</v>
      </c>
      <c r="B29" s="50" t="s">
        <v>51</v>
      </c>
      <c r="C29" s="33" t="s">
        <v>52</v>
      </c>
      <c r="D29" s="34"/>
      <c r="E29" s="35"/>
      <c r="F29" s="42">
        <f t="shared" si="0"/>
        <v>0</v>
      </c>
      <c r="G29" s="43" t="e">
        <f t="shared" si="1"/>
        <v>#DIV/0!</v>
      </c>
      <c r="H29" s="34">
        <v>900</v>
      </c>
      <c r="I29" s="60">
        <v>27.5</v>
      </c>
      <c r="J29" s="60"/>
      <c r="K29" s="44">
        <f t="shared" si="2"/>
        <v>0</v>
      </c>
      <c r="L29" s="45">
        <f t="shared" si="3"/>
        <v>0</v>
      </c>
      <c r="M29" s="27"/>
      <c r="N29" s="51">
        <v>300</v>
      </c>
      <c r="O29" s="52">
        <f>K29*N29</f>
        <v>0</v>
      </c>
    </row>
    <row r="30" spans="1:15" ht="13.5">
      <c r="A30" s="31"/>
      <c r="B30" s="53" t="s">
        <v>46</v>
      </c>
      <c r="C30" s="33"/>
      <c r="D30" s="34"/>
      <c r="E30" s="35"/>
      <c r="F30" s="42"/>
      <c r="G30" s="43"/>
      <c r="H30" s="34"/>
      <c r="I30" s="60"/>
      <c r="J30" s="60"/>
      <c r="K30" s="44"/>
      <c r="L30" s="45"/>
      <c r="M30" s="27"/>
      <c r="N30" s="51"/>
      <c r="O30" s="52"/>
    </row>
    <row r="31" spans="1:15" ht="13.5">
      <c r="A31" s="57">
        <v>14</v>
      </c>
      <c r="B31" s="56" t="s">
        <v>53</v>
      </c>
      <c r="C31" s="33" t="s">
        <v>54</v>
      </c>
      <c r="D31" s="61"/>
      <c r="E31" s="61"/>
      <c r="F31" s="42">
        <f t="shared" si="0"/>
        <v>0</v>
      </c>
      <c r="G31" s="43" t="e">
        <f t="shared" si="1"/>
        <v>#DIV/0!</v>
      </c>
      <c r="H31" s="61"/>
      <c r="I31" s="61"/>
      <c r="J31" s="61"/>
      <c r="K31" s="44">
        <f t="shared" si="2"/>
        <v>0</v>
      </c>
      <c r="L31" s="45">
        <f t="shared" si="3"/>
        <v>0</v>
      </c>
      <c r="M31" s="27"/>
      <c r="N31" s="40"/>
      <c r="O31" s="41">
        <f>K31*N31</f>
        <v>0</v>
      </c>
    </row>
    <row r="32" spans="1:15" ht="13.5">
      <c r="A32" s="57"/>
      <c r="B32" s="53" t="s">
        <v>55</v>
      </c>
      <c r="C32" s="33"/>
      <c r="D32" s="61"/>
      <c r="E32" s="61"/>
      <c r="F32" s="42"/>
      <c r="G32" s="43"/>
      <c r="H32" s="61"/>
      <c r="I32" s="61"/>
      <c r="J32" s="61"/>
      <c r="K32" s="44"/>
      <c r="L32" s="45"/>
      <c r="M32" s="27"/>
      <c r="N32" s="40"/>
      <c r="O32" s="41"/>
    </row>
    <row r="33" spans="1:15" ht="13.5">
      <c r="A33" s="31">
        <v>15</v>
      </c>
      <c r="B33" s="50" t="s">
        <v>56</v>
      </c>
      <c r="C33" s="33" t="s">
        <v>57</v>
      </c>
      <c r="D33" s="34"/>
      <c r="E33" s="62"/>
      <c r="F33" s="42">
        <f t="shared" si="0"/>
        <v>0</v>
      </c>
      <c r="G33" s="43" t="e">
        <f t="shared" si="1"/>
        <v>#DIV/0!</v>
      </c>
      <c r="H33" s="34">
        <v>700</v>
      </c>
      <c r="I33" s="63">
        <v>32</v>
      </c>
      <c r="J33" s="63"/>
      <c r="K33" s="44">
        <f t="shared" si="2"/>
        <v>0</v>
      </c>
      <c r="L33" s="45">
        <f t="shared" si="3"/>
        <v>0</v>
      </c>
      <c r="M33" s="27"/>
      <c r="N33" s="54">
        <v>300</v>
      </c>
      <c r="O33" s="55">
        <f>K33*N33</f>
        <v>0</v>
      </c>
    </row>
    <row r="34" spans="1:15" ht="13.5">
      <c r="A34" s="31"/>
      <c r="B34" s="53" t="s">
        <v>55</v>
      </c>
      <c r="C34" s="33"/>
      <c r="D34" s="34"/>
      <c r="E34" s="62"/>
      <c r="F34" s="42"/>
      <c r="G34" s="43"/>
      <c r="H34" s="34"/>
      <c r="I34" s="34"/>
      <c r="J34" s="34"/>
      <c r="K34" s="44"/>
      <c r="L34" s="45"/>
      <c r="M34" s="27"/>
      <c r="N34" s="54"/>
      <c r="O34" s="55"/>
    </row>
    <row r="35" spans="1:15" ht="13.5">
      <c r="A35" s="57">
        <v>16</v>
      </c>
      <c r="B35" s="50" t="s">
        <v>58</v>
      </c>
      <c r="C35" s="33" t="s">
        <v>59</v>
      </c>
      <c r="D35" s="34">
        <v>1000</v>
      </c>
      <c r="E35" s="35"/>
      <c r="F35" s="42">
        <f t="shared" si="0"/>
        <v>0</v>
      </c>
      <c r="G35" s="43" t="e">
        <f t="shared" si="1"/>
        <v>#DIV/0!</v>
      </c>
      <c r="H35" s="34">
        <v>800</v>
      </c>
      <c r="I35" s="34">
        <v>32</v>
      </c>
      <c r="J35" s="34"/>
      <c r="K35" s="44">
        <f t="shared" si="2"/>
        <v>0</v>
      </c>
      <c r="L35" s="45">
        <f t="shared" si="3"/>
        <v>0</v>
      </c>
      <c r="M35" s="27"/>
      <c r="N35" s="54">
        <v>300</v>
      </c>
      <c r="O35" s="55">
        <f>K35*N35</f>
        <v>0</v>
      </c>
    </row>
    <row r="36" spans="1:15" ht="13.5">
      <c r="A36" s="57"/>
      <c r="B36" s="53" t="s">
        <v>55</v>
      </c>
      <c r="C36" s="33"/>
      <c r="D36" s="34"/>
      <c r="E36" s="35"/>
      <c r="F36" s="42"/>
      <c r="G36" s="43"/>
      <c r="H36" s="34"/>
      <c r="I36" s="34"/>
      <c r="J36" s="34"/>
      <c r="K36" s="44"/>
      <c r="L36" s="45"/>
      <c r="M36" s="27"/>
      <c r="N36" s="54"/>
      <c r="O36" s="55"/>
    </row>
    <row r="37" spans="1:15" ht="13.5">
      <c r="A37" s="31">
        <v>17</v>
      </c>
      <c r="B37" s="50" t="s">
        <v>60</v>
      </c>
      <c r="C37" s="64" t="s">
        <v>61</v>
      </c>
      <c r="D37" s="60"/>
      <c r="E37" s="65"/>
      <c r="F37" s="42">
        <f t="shared" si="0"/>
        <v>0</v>
      </c>
      <c r="G37" s="43" t="e">
        <f t="shared" si="1"/>
        <v>#DIV/0!</v>
      </c>
      <c r="H37" s="60">
        <v>900</v>
      </c>
      <c r="I37" s="60">
        <v>36</v>
      </c>
      <c r="J37" s="60"/>
      <c r="K37" s="44">
        <f t="shared" si="2"/>
        <v>0</v>
      </c>
      <c r="L37" s="45">
        <f t="shared" si="3"/>
        <v>0</v>
      </c>
      <c r="M37" s="27"/>
      <c r="N37" s="66">
        <v>300</v>
      </c>
      <c r="O37" s="67">
        <f>K37*N37</f>
        <v>0</v>
      </c>
    </row>
    <row r="38" spans="1:15" ht="13.5">
      <c r="A38" s="31"/>
      <c r="B38" s="68" t="s">
        <v>55</v>
      </c>
      <c r="C38" s="64"/>
      <c r="D38" s="60"/>
      <c r="E38" s="65"/>
      <c r="F38" s="42"/>
      <c r="G38" s="43"/>
      <c r="H38" s="60"/>
      <c r="I38" s="60"/>
      <c r="J38" s="60"/>
      <c r="K38" s="44"/>
      <c r="L38" s="45"/>
      <c r="M38" s="69"/>
      <c r="N38" s="66"/>
      <c r="O38" s="67"/>
    </row>
    <row r="39" spans="1:13" ht="12">
      <c r="A39" s="70"/>
      <c r="B39" s="70"/>
      <c r="C39" s="71"/>
      <c r="D39" s="72"/>
      <c r="E39" s="73"/>
      <c r="F39" s="74">
        <f>SUM(F4:F38)</f>
        <v>0</v>
      </c>
      <c r="G39" s="73"/>
      <c r="H39" s="73"/>
      <c r="I39" s="73"/>
      <c r="J39" s="73"/>
      <c r="K39" s="75"/>
      <c r="L39" s="75">
        <f>SUM(L4:L38)</f>
        <v>22.55274</v>
      </c>
      <c r="M39" s="76" t="s">
        <v>62</v>
      </c>
    </row>
    <row r="40" spans="12:13" ht="12">
      <c r="L40" s="70"/>
      <c r="M40" s="70"/>
    </row>
  </sheetData>
  <sheetProtection sheet="1" objects="1" scenarios="1"/>
  <mergeCells count="221"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O4:O5"/>
    <mergeCell ref="A6:A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  <mergeCell ref="O6:O7"/>
    <mergeCell ref="A8:A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N8:N10"/>
    <mergeCell ref="O8:O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N11:N12"/>
    <mergeCell ref="O11:O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N13:N14"/>
    <mergeCell ref="O13:O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N15:N16"/>
    <mergeCell ref="O15:O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N17:N18"/>
    <mergeCell ref="O17:O18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N19:N20"/>
    <mergeCell ref="O19:O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N21:N22"/>
    <mergeCell ref="O21:O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N23:N24"/>
    <mergeCell ref="O23:O2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N25:N26"/>
    <mergeCell ref="O25:O26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N27:N28"/>
    <mergeCell ref="O27:O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N31:N32"/>
    <mergeCell ref="O31:O32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N33:N34"/>
    <mergeCell ref="O33:O34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N35:N36"/>
    <mergeCell ref="O35:O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N37:N38"/>
    <mergeCell ref="O37:O3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sergejw</dc:creator>
  <cp:keywords/>
  <dc:description/>
  <cp:lastModifiedBy>гога</cp:lastModifiedBy>
  <dcterms:created xsi:type="dcterms:W3CDTF">2007-04-22T10:58:25Z</dcterms:created>
  <dcterms:modified xsi:type="dcterms:W3CDTF">2007-09-30T11:10:11Z</dcterms:modified>
  <cp:category/>
  <cp:version/>
  <cp:contentType/>
  <cp:contentStatus/>
</cp:coreProperties>
</file>